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shis\Desktop\Website\"/>
    </mc:Choice>
  </mc:AlternateContent>
  <xr:revisionPtr revIDLastSave="0" documentId="13_ncr:1_{F7FFED3E-C8FD-4804-A0FF-C585B7DD78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I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7" i="1"/>
  <c r="I17" i="1"/>
  <c r="H17" i="1"/>
  <c r="G16" i="1"/>
  <c r="J16" i="1" s="1"/>
  <c r="E16" i="1"/>
  <c r="E18" i="1" s="1"/>
  <c r="J15" i="1"/>
  <c r="I15" i="1"/>
  <c r="H15" i="1"/>
  <c r="J14" i="1"/>
  <c r="I14" i="1"/>
  <c r="H14" i="1"/>
  <c r="G13" i="1"/>
  <c r="F13" i="1"/>
  <c r="F16" i="1" s="1"/>
  <c r="E13" i="1"/>
  <c r="D13" i="1"/>
  <c r="D16" i="1" s="1"/>
  <c r="D18" i="1" s="1"/>
  <c r="J12" i="1"/>
  <c r="I12" i="1"/>
  <c r="H12" i="1"/>
  <c r="J11" i="1"/>
  <c r="I11" i="1"/>
  <c r="H11" i="1"/>
  <c r="J9" i="1"/>
  <c r="I9" i="1"/>
  <c r="H9" i="1"/>
  <c r="J8" i="1"/>
  <c r="I8" i="1"/>
  <c r="H8" i="1"/>
  <c r="J7" i="1"/>
  <c r="I7" i="1"/>
  <c r="H7" i="1"/>
  <c r="I6" i="1"/>
  <c r="G6" i="1"/>
  <c r="J6" i="1" s="1"/>
  <c r="F6" i="1"/>
  <c r="F10" i="1" s="1"/>
  <c r="E6" i="1"/>
  <c r="E10" i="1" s="1"/>
  <c r="D6" i="1"/>
  <c r="D10" i="1" s="1"/>
  <c r="J5" i="1"/>
  <c r="I5" i="1"/>
  <c r="H5" i="1"/>
  <c r="J4" i="1"/>
  <c r="I4" i="1"/>
  <c r="H4" i="1"/>
  <c r="G3" i="1"/>
  <c r="F3" i="1"/>
  <c r="I3" i="1" s="1"/>
  <c r="E3" i="1"/>
  <c r="D3" i="1"/>
  <c r="H10" i="1" l="1"/>
  <c r="I10" i="1"/>
  <c r="F18" i="1"/>
  <c r="H16" i="1"/>
  <c r="I16" i="1"/>
  <c r="H3" i="1"/>
  <c r="J3" i="1"/>
  <c r="G10" i="1"/>
  <c r="J10" i="1" s="1"/>
  <c r="H13" i="1"/>
  <c r="J13" i="1"/>
  <c r="G18" i="1"/>
  <c r="J18" i="1" s="1"/>
  <c r="H6" i="1"/>
  <c r="I13" i="1"/>
  <c r="H18" i="1" l="1"/>
  <c r="I18" i="1"/>
</calcChain>
</file>

<file path=xl/sharedStrings.xml><?xml version="1.0" encoding="utf-8"?>
<sst xmlns="http://schemas.openxmlformats.org/spreadsheetml/2006/main" count="33" uniqueCount="33">
  <si>
    <t>FY21</t>
  </si>
  <si>
    <t>FY22 BE</t>
  </si>
  <si>
    <t>FY22 RE</t>
  </si>
  <si>
    <t>FY23</t>
  </si>
  <si>
    <t>Increase (FY22 RE/FY22 BE)</t>
  </si>
  <si>
    <t>Increase FY22/FY21</t>
  </si>
  <si>
    <t>FY23 over FY22 RE</t>
  </si>
  <si>
    <t>Direct taxes</t>
  </si>
  <si>
    <t>Corporation</t>
  </si>
  <si>
    <t>Income tax</t>
  </si>
  <si>
    <t>Indirect taxes</t>
  </si>
  <si>
    <t>GST</t>
  </si>
  <si>
    <t>Customs</t>
  </si>
  <si>
    <t>Excise</t>
  </si>
  <si>
    <t>Total Tax revenue</t>
  </si>
  <si>
    <t>Centre's Share, Taxes</t>
  </si>
  <si>
    <t>Non tax Revenue</t>
  </si>
  <si>
    <t>Total revenue receipt</t>
  </si>
  <si>
    <t>Total Capital Receipts</t>
  </si>
  <si>
    <t xml:space="preserve">of which, Disinvestments </t>
  </si>
  <si>
    <t>Total receipts</t>
  </si>
  <si>
    <t>Total Expenditure</t>
  </si>
  <si>
    <t>Fiscal Deficit</t>
  </si>
  <si>
    <t>Interest</t>
  </si>
  <si>
    <t>Defence</t>
  </si>
  <si>
    <t>Pension</t>
  </si>
  <si>
    <t>Social Services</t>
  </si>
  <si>
    <t>Economic Services</t>
  </si>
  <si>
    <t>Total transfer to states</t>
  </si>
  <si>
    <t>-</t>
  </si>
  <si>
    <t>General services</t>
  </si>
  <si>
    <t>Agriculture + rural services</t>
  </si>
  <si>
    <t xml:space="preserve">Note - Exepnditure figures don't add up due to complex accounting.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</si>
</sst>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2" applyNumberFormat="1" applyFont="1"/>
    <xf numFmtId="164" fontId="0" fillId="0" borderId="0" xfId="1" applyNumberFormat="1" applyFont="1"/>
    <xf numFmtId="9" fontId="0" fillId="0" borderId="0" xfId="2" applyFont="1"/>
    <xf numFmtId="164" fontId="2" fillId="0" borderId="0" xfId="0" applyNumberFormat="1" applyFont="1"/>
    <xf numFmtId="165" fontId="2" fillId="0" borderId="0" xfId="2" applyNumberFormat="1" applyFont="1"/>
    <xf numFmtId="164" fontId="2" fillId="0" borderId="0" xfId="1" applyNumberFormat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8"/>
  <sheetViews>
    <sheetView tabSelected="1" topLeftCell="A13" workbookViewId="0">
      <selection activeCell="E31" sqref="E31"/>
    </sheetView>
  </sheetViews>
  <sheetFormatPr defaultRowHeight="15" x14ac:dyDescent="0.25"/>
  <cols>
    <col min="2" max="2" width="9.140625" style="1"/>
    <col min="3" max="3" width="16.85546875" style="1" customWidth="1"/>
    <col min="4" max="7" width="13.28515625" bestFit="1" customWidth="1"/>
  </cols>
  <sheetData>
    <row r="2" spans="1:10" x14ac:dyDescent="0.25"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</row>
    <row r="3" spans="1:10" x14ac:dyDescent="0.25">
      <c r="B3" s="10" t="s">
        <v>7</v>
      </c>
      <c r="C3" s="10"/>
      <c r="D3" s="3">
        <f>SUM(D4:D5)</f>
        <v>944863</v>
      </c>
      <c r="E3" s="3">
        <f>SUM(E4:E5)</f>
        <v>1108000</v>
      </c>
      <c r="F3" s="3">
        <f>SUM(F4:F5)</f>
        <v>1250000</v>
      </c>
      <c r="G3" s="3">
        <f>SUM(G4:G5)</f>
        <v>1420000</v>
      </c>
      <c r="H3" s="4">
        <f t="shared" ref="H3:H9" si="0">F3/E3-1</f>
        <v>0.12815884476534301</v>
      </c>
      <c r="I3" s="4">
        <f t="shared" ref="I3:I9" si="1">F3/D3-1</f>
        <v>0.32294311450443081</v>
      </c>
      <c r="J3" s="4">
        <f t="shared" ref="J3:J9" si="2">G3/F3-1</f>
        <v>0.1359999999999999</v>
      </c>
    </row>
    <row r="4" spans="1:10" x14ac:dyDescent="0.25">
      <c r="C4" s="1" t="s">
        <v>8</v>
      </c>
      <c r="D4" s="5">
        <v>457719</v>
      </c>
      <c r="E4" s="5">
        <v>547000</v>
      </c>
      <c r="F4" s="5">
        <v>635000</v>
      </c>
      <c r="G4" s="5">
        <v>720000</v>
      </c>
      <c r="H4" s="4">
        <f>F4/E4-1</f>
        <v>0.16087751371115178</v>
      </c>
      <c r="I4" s="6">
        <f>F4/D4-1</f>
        <v>0.38731405076040093</v>
      </c>
      <c r="J4" s="4">
        <f>G4/F4-1</f>
        <v>0.13385826771653542</v>
      </c>
    </row>
    <row r="5" spans="1:10" x14ac:dyDescent="0.25">
      <c r="C5" s="1" t="s">
        <v>9</v>
      </c>
      <c r="D5" s="5">
        <v>487144</v>
      </c>
      <c r="E5" s="5">
        <v>561000</v>
      </c>
      <c r="F5" s="5">
        <v>615000</v>
      </c>
      <c r="G5" s="5">
        <v>700000</v>
      </c>
      <c r="H5" s="4">
        <f>F5/E5-1</f>
        <v>9.625668449197855E-2</v>
      </c>
      <c r="I5" s="4">
        <f>F5/D5-1</f>
        <v>0.26246038132461869</v>
      </c>
      <c r="J5" s="4">
        <f>G5/F5-1</f>
        <v>0.13821138211382111</v>
      </c>
    </row>
    <row r="6" spans="1:10" x14ac:dyDescent="0.25">
      <c r="B6" s="10" t="s">
        <v>10</v>
      </c>
      <c r="C6" s="10"/>
      <c r="D6" s="3">
        <f>SUM(D7:D9)</f>
        <v>1075277</v>
      </c>
      <c r="E6" s="3">
        <f>SUM(E7:E9)</f>
        <v>1101000</v>
      </c>
      <c r="F6" s="3">
        <f>SUM(F7:F9)</f>
        <v>1258000</v>
      </c>
      <c r="G6" s="3">
        <f>SUM(G7:G9)</f>
        <v>1328000</v>
      </c>
      <c r="H6" s="4">
        <f>F6/E6-1</f>
        <v>0.14259763851044505</v>
      </c>
      <c r="I6" s="4">
        <f>F6/D6-1</f>
        <v>0.16993109682435326</v>
      </c>
      <c r="J6" s="4">
        <f>G6/F6-1</f>
        <v>5.5643879173290944E-2</v>
      </c>
    </row>
    <row r="7" spans="1:10" x14ac:dyDescent="0.25">
      <c r="C7" s="1" t="s">
        <v>11</v>
      </c>
      <c r="D7" s="5">
        <v>548778</v>
      </c>
      <c r="E7" s="5">
        <v>630000</v>
      </c>
      <c r="F7" s="5">
        <v>675000</v>
      </c>
      <c r="G7" s="5">
        <v>780000</v>
      </c>
      <c r="H7" s="4">
        <f t="shared" si="0"/>
        <v>7.1428571428571397E-2</v>
      </c>
      <c r="I7" s="6">
        <f t="shared" si="1"/>
        <v>0.23000557602527794</v>
      </c>
      <c r="J7" s="4">
        <f t="shared" si="2"/>
        <v>0.15555555555555545</v>
      </c>
    </row>
    <row r="8" spans="1:10" x14ac:dyDescent="0.25">
      <c r="C8" s="1" t="s">
        <v>12</v>
      </c>
      <c r="D8" s="5">
        <v>134750</v>
      </c>
      <c r="E8" s="5">
        <v>136000</v>
      </c>
      <c r="F8" s="5">
        <v>189000</v>
      </c>
      <c r="G8" s="5">
        <v>213000</v>
      </c>
      <c r="H8" s="4">
        <f t="shared" si="0"/>
        <v>0.38970588235294112</v>
      </c>
      <c r="I8" s="4">
        <f t="shared" si="1"/>
        <v>0.40259740259740262</v>
      </c>
      <c r="J8" s="4">
        <f t="shared" si="2"/>
        <v>0.12698412698412698</v>
      </c>
    </row>
    <row r="9" spans="1:10" x14ac:dyDescent="0.25">
      <c r="C9" s="1" t="s">
        <v>13</v>
      </c>
      <c r="D9" s="5">
        <v>391749</v>
      </c>
      <c r="E9" s="5">
        <v>335000</v>
      </c>
      <c r="F9" s="5">
        <v>394000</v>
      </c>
      <c r="G9" s="5">
        <v>335000</v>
      </c>
      <c r="H9" s="4">
        <f t="shared" si="0"/>
        <v>0.17611940298507456</v>
      </c>
      <c r="I9" s="4">
        <f t="shared" si="1"/>
        <v>5.7460261545019264E-3</v>
      </c>
      <c r="J9" s="4">
        <f t="shared" si="2"/>
        <v>-0.14974619289340096</v>
      </c>
    </row>
    <row r="10" spans="1:10" x14ac:dyDescent="0.25">
      <c r="B10" s="10" t="s">
        <v>14</v>
      </c>
      <c r="C10" s="10"/>
      <c r="D10" s="5">
        <f>D6+D3</f>
        <v>2020140</v>
      </c>
      <c r="E10" s="5">
        <f t="shared" ref="E10:G10" si="3">E6+E3</f>
        <v>2209000</v>
      </c>
      <c r="F10" s="5">
        <f t="shared" si="3"/>
        <v>2508000</v>
      </c>
      <c r="G10" s="5">
        <f t="shared" si="3"/>
        <v>2748000</v>
      </c>
      <c r="H10" s="4">
        <f>F10/E10-1</f>
        <v>0.13535536441828877</v>
      </c>
      <c r="I10" s="4">
        <f>F10/D10-1</f>
        <v>0.24149811399209953</v>
      </c>
      <c r="J10" s="4">
        <f>G10/F10-1</f>
        <v>9.5693779904306275E-2</v>
      </c>
    </row>
    <row r="11" spans="1:10" x14ac:dyDescent="0.25">
      <c r="A11">
        <v>1</v>
      </c>
      <c r="B11" s="10" t="s">
        <v>15</v>
      </c>
      <c r="C11" s="10"/>
      <c r="D11" s="5">
        <v>1426287</v>
      </c>
      <c r="E11" s="5">
        <v>1545397</v>
      </c>
      <c r="F11" s="5">
        <v>1765145</v>
      </c>
      <c r="G11" s="5">
        <v>1934771</v>
      </c>
      <c r="H11" s="4">
        <f>F11/E11-1</f>
        <v>0.1421951770321801</v>
      </c>
      <c r="I11" s="4">
        <f>F11/D11-1</f>
        <v>0.23758051500153887</v>
      </c>
      <c r="J11" s="4">
        <f>G11/F11-1</f>
        <v>9.6097487741800158E-2</v>
      </c>
    </row>
    <row r="12" spans="1:10" x14ac:dyDescent="0.25">
      <c r="A12">
        <v>2</v>
      </c>
      <c r="B12" s="10" t="s">
        <v>16</v>
      </c>
      <c r="C12" s="10"/>
      <c r="D12" s="5">
        <v>207633</v>
      </c>
      <c r="E12" s="5">
        <v>243028</v>
      </c>
      <c r="F12" s="5">
        <v>313791</v>
      </c>
      <c r="G12" s="5">
        <v>269651</v>
      </c>
      <c r="H12" s="4">
        <f>F12/E12-1</f>
        <v>0.29117221060947718</v>
      </c>
      <c r="I12" s="4">
        <f>F12/D12-1</f>
        <v>0.51127710913005164</v>
      </c>
      <c r="J12" s="4">
        <f>G12/F12-1</f>
        <v>-0.14066687699774694</v>
      </c>
    </row>
    <row r="13" spans="1:10" x14ac:dyDescent="0.25">
      <c r="B13" s="10" t="s">
        <v>17</v>
      </c>
      <c r="C13" s="10"/>
      <c r="D13" s="5">
        <f>D11+D12</f>
        <v>1633920</v>
      </c>
      <c r="E13" s="5">
        <f t="shared" ref="E13:G13" si="4">E11+E12</f>
        <v>1788425</v>
      </c>
      <c r="F13" s="5">
        <f t="shared" si="4"/>
        <v>2078936</v>
      </c>
      <c r="G13" s="5">
        <f t="shared" si="4"/>
        <v>2204422</v>
      </c>
      <c r="H13" s="4">
        <f>F13/E13-1</f>
        <v>0.16243957672253528</v>
      </c>
      <c r="I13" s="4">
        <f>F13/D13-1</f>
        <v>0.27236094790442622</v>
      </c>
      <c r="J13" s="4">
        <f>G13/F13-1</f>
        <v>6.0360684503996342E-2</v>
      </c>
    </row>
    <row r="14" spans="1:10" x14ac:dyDescent="0.25">
      <c r="B14" s="10" t="s">
        <v>18</v>
      </c>
      <c r="C14" s="10"/>
      <c r="D14" s="5">
        <v>57626</v>
      </c>
      <c r="E14" s="5">
        <v>188000</v>
      </c>
      <c r="F14" s="5">
        <v>99975</v>
      </c>
      <c r="G14" s="5">
        <v>79291</v>
      </c>
      <c r="H14" s="4">
        <f>F14/E14-1</f>
        <v>-0.46821808510638296</v>
      </c>
      <c r="I14" s="4">
        <f>F14/D14-1</f>
        <v>0.73489397147121083</v>
      </c>
      <c r="J14" s="4">
        <f>G14/F14-1</f>
        <v>-0.20689172293073266</v>
      </c>
    </row>
    <row r="15" spans="1:10" x14ac:dyDescent="0.25">
      <c r="B15" s="11" t="s">
        <v>19</v>
      </c>
      <c r="C15" s="11"/>
      <c r="D15" s="5">
        <v>37897</v>
      </c>
      <c r="E15" s="5">
        <v>175000</v>
      </c>
      <c r="F15" s="5">
        <v>78000</v>
      </c>
      <c r="G15" s="5">
        <v>65000</v>
      </c>
      <c r="H15" s="4">
        <f t="shared" ref="H15:H16" si="5">F15/E15-1</f>
        <v>-0.55428571428571427</v>
      </c>
      <c r="I15" s="4">
        <f t="shared" ref="I15:I16" si="6">F15/D15-1</f>
        <v>1.0582104124337017</v>
      </c>
      <c r="J15" s="4">
        <f t="shared" ref="J15:J16" si="7">G15/F15-1</f>
        <v>-0.16666666666666663</v>
      </c>
    </row>
    <row r="16" spans="1:10" x14ac:dyDescent="0.25">
      <c r="B16" s="10" t="s">
        <v>20</v>
      </c>
      <c r="C16" s="10"/>
      <c r="D16" s="7">
        <f>D13+D14</f>
        <v>1691546</v>
      </c>
      <c r="E16" s="7">
        <f t="shared" ref="E16:G16" si="8">E13+E14</f>
        <v>1976425</v>
      </c>
      <c r="F16" s="7">
        <f t="shared" si="8"/>
        <v>2178911</v>
      </c>
      <c r="G16" s="7">
        <f t="shared" si="8"/>
        <v>2283713</v>
      </c>
      <c r="H16" s="8">
        <f t="shared" si="5"/>
        <v>0.10245063688224954</v>
      </c>
      <c r="I16" s="8">
        <f t="shared" si="6"/>
        <v>0.28811808842325304</v>
      </c>
      <c r="J16" s="8">
        <f t="shared" si="7"/>
        <v>4.8098339032663473E-2</v>
      </c>
    </row>
    <row r="17" spans="2:10" x14ac:dyDescent="0.25">
      <c r="B17" s="10" t="s">
        <v>21</v>
      </c>
      <c r="C17" s="10"/>
      <c r="D17" s="9">
        <v>3509836</v>
      </c>
      <c r="E17" s="9">
        <v>3483236</v>
      </c>
      <c r="F17" s="9">
        <v>3770000</v>
      </c>
      <c r="G17" s="9">
        <v>3944909</v>
      </c>
      <c r="H17" s="8">
        <f>F17/E17-1</f>
        <v>8.2326893727556749E-2</v>
      </c>
      <c r="I17" s="8">
        <f>F17/D17-1</f>
        <v>7.4124261076585984E-2</v>
      </c>
      <c r="J17" s="8">
        <f>G17/F17-1</f>
        <v>4.6394960212201575E-2</v>
      </c>
    </row>
    <row r="18" spans="2:10" x14ac:dyDescent="0.25">
      <c r="B18" s="10" t="s">
        <v>22</v>
      </c>
      <c r="C18" s="10"/>
      <c r="D18" s="9">
        <f>D17-D16</f>
        <v>1818290</v>
      </c>
      <c r="E18" s="9">
        <f t="shared" ref="E18:G18" si="9">E17-E16</f>
        <v>1506811</v>
      </c>
      <c r="F18" s="9">
        <f t="shared" si="9"/>
        <v>1591089</v>
      </c>
      <c r="G18" s="9">
        <f t="shared" si="9"/>
        <v>1661196</v>
      </c>
      <c r="H18" s="8">
        <f>F18/E18-1</f>
        <v>5.5931367636684381E-2</v>
      </c>
      <c r="I18" s="8">
        <f>F18/D18-1</f>
        <v>-0.12495311528964026</v>
      </c>
      <c r="J18" s="8">
        <f>G18/F18-1</f>
        <v>4.4062274329091489E-2</v>
      </c>
    </row>
    <row r="20" spans="2:10" x14ac:dyDescent="0.25">
      <c r="B20" s="11" t="s">
        <v>30</v>
      </c>
      <c r="C20" s="11"/>
      <c r="D20" s="5">
        <v>1228159.8700000001</v>
      </c>
      <c r="E20" s="5">
        <v>1367848.84</v>
      </c>
      <c r="F20" s="5">
        <v>1460818.61</v>
      </c>
      <c r="G20" s="5">
        <v>1571501.78</v>
      </c>
      <c r="H20" s="4">
        <f t="shared" ref="H20:H26" si="10">F20/E20-1</f>
        <v>6.7967868437860401E-2</v>
      </c>
      <c r="I20" s="4">
        <f t="shared" ref="I20:I27" si="11">F20/D20-1</f>
        <v>0.18943685238632657</v>
      </c>
      <c r="J20" s="4">
        <f t="shared" ref="J20:J27" si="12">G20/F20-1</f>
        <v>7.5767907967711379E-2</v>
      </c>
    </row>
    <row r="21" spans="2:10" x14ac:dyDescent="0.25">
      <c r="C21" t="s">
        <v>23</v>
      </c>
      <c r="D21" s="5">
        <v>679868.58</v>
      </c>
      <c r="E21" s="5">
        <v>809701.32</v>
      </c>
      <c r="F21" s="5">
        <v>813791</v>
      </c>
      <c r="G21" s="5">
        <v>940651.02</v>
      </c>
      <c r="H21" s="4">
        <f t="shared" si="10"/>
        <v>5.0508501085313462E-3</v>
      </c>
      <c r="I21" s="4">
        <f t="shared" si="11"/>
        <v>0.19698280511801269</v>
      </c>
      <c r="J21" s="4">
        <f t="shared" si="12"/>
        <v>0.1558877156419769</v>
      </c>
    </row>
    <row r="22" spans="2:10" x14ac:dyDescent="0.25">
      <c r="C22" t="s">
        <v>24</v>
      </c>
      <c r="D22" s="5">
        <v>205788.59</v>
      </c>
      <c r="E22" s="5">
        <v>212027.56</v>
      </c>
      <c r="F22" s="5">
        <v>229567.23</v>
      </c>
      <c r="G22" s="5">
        <v>233000.54</v>
      </c>
      <c r="H22" s="4">
        <f t="shared" si="10"/>
        <v>8.272353839283908E-2</v>
      </c>
      <c r="I22" s="4">
        <f t="shared" si="11"/>
        <v>0.11554887469708608</v>
      </c>
      <c r="J22" s="4">
        <f t="shared" si="12"/>
        <v>1.4955575323185366E-2</v>
      </c>
    </row>
    <row r="23" spans="2:10" x14ac:dyDescent="0.25">
      <c r="C23" t="s">
        <v>25</v>
      </c>
      <c r="D23" s="5">
        <v>211803.71</v>
      </c>
      <c r="E23" s="5">
        <v>189828.77</v>
      </c>
      <c r="F23" s="5">
        <v>199402</v>
      </c>
      <c r="G23" s="5">
        <v>207932.19</v>
      </c>
      <c r="H23" s="4">
        <f t="shared" si="10"/>
        <v>5.0430869883421936E-2</v>
      </c>
      <c r="I23" s="4">
        <f t="shared" si="11"/>
        <v>-5.8552845934568332E-2</v>
      </c>
      <c r="J23" s="4">
        <f t="shared" si="12"/>
        <v>4.2778858787775542E-2</v>
      </c>
    </row>
    <row r="24" spans="2:10" x14ac:dyDescent="0.25">
      <c r="B24" s="11" t="s">
        <v>26</v>
      </c>
      <c r="C24" s="11"/>
      <c r="D24" s="5">
        <v>160538.59</v>
      </c>
      <c r="E24" s="5">
        <v>190139.92</v>
      </c>
      <c r="F24" s="5">
        <v>215968.19</v>
      </c>
      <c r="G24" s="5">
        <v>208258.87</v>
      </c>
      <c r="H24" s="4">
        <f t="shared" si="10"/>
        <v>0.13583822902628762</v>
      </c>
      <c r="I24" s="4">
        <f t="shared" si="11"/>
        <v>0.34527274719430401</v>
      </c>
      <c r="J24" s="4">
        <f t="shared" si="12"/>
        <v>-3.5696553274813358E-2</v>
      </c>
    </row>
    <row r="25" spans="2:10" x14ac:dyDescent="0.25">
      <c r="B25" s="11" t="s">
        <v>27</v>
      </c>
      <c r="C25" s="11"/>
      <c r="D25" s="5">
        <v>1098109.1399999999</v>
      </c>
      <c r="E25" s="5">
        <v>742557.73</v>
      </c>
      <c r="F25" s="5">
        <v>881541.28</v>
      </c>
      <c r="G25" s="5">
        <v>775649.16</v>
      </c>
      <c r="H25" s="4">
        <f t="shared" si="10"/>
        <v>0.18716867980082852</v>
      </c>
      <c r="I25" s="4">
        <f t="shared" si="11"/>
        <v>-0.19721888481868011</v>
      </c>
      <c r="J25" s="4">
        <f t="shared" si="12"/>
        <v>-0.12012156708078381</v>
      </c>
    </row>
    <row r="26" spans="2:10" x14ac:dyDescent="0.25">
      <c r="C26" t="s">
        <v>31</v>
      </c>
      <c r="D26" s="5">
        <v>814113.21</v>
      </c>
      <c r="E26" s="5">
        <v>457879.58</v>
      </c>
      <c r="F26" s="5">
        <v>575616.91999999993</v>
      </c>
      <c r="G26" s="5">
        <v>447326.78</v>
      </c>
      <c r="H26" s="4">
        <f t="shared" si="10"/>
        <v>0.25713603563626908</v>
      </c>
      <c r="I26" s="4">
        <f t="shared" si="11"/>
        <v>-0.29295224186326618</v>
      </c>
      <c r="J26" s="4">
        <f t="shared" si="12"/>
        <v>-0.22287416429662965</v>
      </c>
    </row>
    <row r="27" spans="2:10" x14ac:dyDescent="0.25">
      <c r="B27" s="11" t="s">
        <v>28</v>
      </c>
      <c r="C27" s="11"/>
      <c r="D27" s="5">
        <v>1320053</v>
      </c>
      <c r="F27" s="5">
        <v>1603356</v>
      </c>
      <c r="G27" s="5">
        <v>1611781</v>
      </c>
      <c r="H27" s="4" t="s">
        <v>29</v>
      </c>
      <c r="I27" s="4">
        <f t="shared" si="11"/>
        <v>0.21461486773637128</v>
      </c>
      <c r="J27" s="4">
        <f t="shared" si="12"/>
        <v>5.2546034692233512E-3</v>
      </c>
    </row>
    <row r="28" spans="2:10" x14ac:dyDescent="0.25">
      <c r="B28" s="1" t="s">
        <v>32</v>
      </c>
      <c r="G28" s="3"/>
    </row>
  </sheetData>
  <mergeCells count="15">
    <mergeCell ref="B13:C13"/>
    <mergeCell ref="B20:C20"/>
    <mergeCell ref="B24:C24"/>
    <mergeCell ref="B25:C25"/>
    <mergeCell ref="B27:C27"/>
    <mergeCell ref="B3:C3"/>
    <mergeCell ref="B6:C6"/>
    <mergeCell ref="B10:C10"/>
    <mergeCell ref="B11:C11"/>
    <mergeCell ref="B12:C12"/>
    <mergeCell ref="B14:C14"/>
    <mergeCell ref="B15:C15"/>
    <mergeCell ref="B16:C16"/>
    <mergeCell ref="B17:C17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Agrawal</dc:creator>
  <cp:lastModifiedBy>Ashish Agrawal</cp:lastModifiedBy>
  <dcterms:created xsi:type="dcterms:W3CDTF">2015-06-05T18:17:20Z</dcterms:created>
  <dcterms:modified xsi:type="dcterms:W3CDTF">2022-02-12T17:07:30Z</dcterms:modified>
</cp:coreProperties>
</file>